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structures\FRA023_1075C\design\Final\Quantities\"/>
    </mc:Choice>
  </mc:AlternateContent>
  <xr:revisionPtr revIDLastSave="0" documentId="13_ncr:1_{C4D3DA1F-CF5D-4F9F-8BE1-07349191A44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utoTable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2" l="1"/>
  <c r="D11" i="2"/>
  <c r="D26" i="2"/>
  <c r="L26" i="2" s="1"/>
  <c r="E26" i="2"/>
  <c r="D24" i="2"/>
  <c r="L24" i="2"/>
  <c r="F29" i="2"/>
  <c r="L29" i="2"/>
  <c r="L25" i="2"/>
  <c r="N61" i="2"/>
  <c r="N58" i="2"/>
  <c r="N57" i="2"/>
  <c r="D68" i="2"/>
  <c r="F68" i="2" s="1"/>
  <c r="F66" i="2" l="1"/>
  <c r="F5" i="2"/>
  <c r="F6" i="2"/>
  <c r="F8" i="2"/>
  <c r="F9" i="2"/>
  <c r="F13" i="2"/>
  <c r="F14" i="2"/>
  <c r="F15" i="2"/>
  <c r="F16" i="2"/>
  <c r="F17" i="2"/>
  <c r="F18" i="2"/>
  <c r="F20" i="2"/>
  <c r="F21" i="2"/>
  <c r="F22" i="2"/>
  <c r="F30" i="2"/>
  <c r="F32" i="2"/>
  <c r="F33" i="2"/>
  <c r="F34" i="2"/>
  <c r="F36" i="2"/>
  <c r="F37" i="2"/>
  <c r="F38" i="2"/>
  <c r="F39" i="2"/>
  <c r="F40" i="2"/>
  <c r="F42" i="2"/>
  <c r="F43" i="2"/>
  <c r="F44" i="2"/>
  <c r="F45" i="2"/>
  <c r="F46" i="2"/>
  <c r="F47" i="2"/>
  <c r="F49" i="2"/>
  <c r="F51" i="2"/>
  <c r="F52" i="2"/>
  <c r="F53" i="2"/>
  <c r="F63" i="2"/>
  <c r="F65" i="2"/>
  <c r="F4" i="2"/>
  <c r="N60" i="2" l="1"/>
  <c r="N59" i="2"/>
  <c r="N66" i="2"/>
  <c r="N65" i="2"/>
  <c r="N21" i="2"/>
  <c r="N20" i="2"/>
  <c r="N18" i="2"/>
  <c r="N14" i="2"/>
  <c r="N53" i="2" l="1"/>
  <c r="N52" i="2"/>
  <c r="N49" i="2"/>
  <c r="N40" i="2"/>
  <c r="N39" i="2"/>
  <c r="N4" i="2"/>
  <c r="N62" i="2"/>
  <c r="N63" i="2"/>
  <c r="N42" i="2"/>
  <c r="N33" i="2"/>
</calcChain>
</file>

<file path=xl/sharedStrings.xml><?xml version="1.0" encoding="utf-8"?>
<sst xmlns="http://schemas.openxmlformats.org/spreadsheetml/2006/main" count="138" uniqueCount="75">
  <si>
    <t>ITEM</t>
  </si>
  <si>
    <t>EXT.</t>
  </si>
  <si>
    <t>TOTAL</t>
  </si>
  <si>
    <t>UNITS</t>
  </si>
  <si>
    <t>DESCRIPTION</t>
  </si>
  <si>
    <t>CY</t>
  </si>
  <si>
    <t>SF</t>
  </si>
  <si>
    <t>LB</t>
  </si>
  <si>
    <t>EPOXY COATED REINFORCING STEEL</t>
  </si>
  <si>
    <t>SY</t>
  </si>
  <si>
    <t>FT</t>
  </si>
  <si>
    <t>SPECIAL</t>
  </si>
  <si>
    <t>POROUS BACKFILL WITH GEOTEXTILE FABRIC</t>
  </si>
  <si>
    <t>1" PREFORMED EXPANSION JOINT FILLER</t>
  </si>
  <si>
    <t>6" PERFORATED CORRUGATED PLASTIC PIPE</t>
  </si>
  <si>
    <t>STRUCTURES: PRECAST FACADE PANELS</t>
  </si>
  <si>
    <t>TYPE 2 WATERPROOFING</t>
  </si>
  <si>
    <t>PARTICIPATION</t>
  </si>
  <si>
    <t>COFFERDAMS AND EXCAVATION BRACING</t>
  </si>
  <si>
    <t>LS</t>
  </si>
  <si>
    <t>FENCE, MISC.: WALL MOUNTED TYPE A (W/O VANDAL MESH)</t>
  </si>
  <si>
    <t>SEALING OF CONCRETE SURFACES (NON-EPOXY)</t>
  </si>
  <si>
    <t>SEALING OF CONCRETE SURFACES (EPOXY-URETHANE)</t>
  </si>
  <si>
    <t>UNCLASSIFIED EXCAVATION</t>
  </si>
  <si>
    <t>EACH</t>
  </si>
  <si>
    <t>CLASS QC2 CONCRETE WITH QC/QA, BRIDGE DECK</t>
  </si>
  <si>
    <t>CLASS QC2 CONCRETE WITH QC/QA, BRIDGE DECK (PARAPET), AS PER PLAN</t>
  </si>
  <si>
    <t>CLASS QC1 CONCRETE WITH QC/QA, PIER ABOVE FOOTINGS</t>
  </si>
  <si>
    <t>CLASS QC2 CONCRETE WITH QC/QA, SIDEWALK, AS PER PLAN</t>
  </si>
  <si>
    <t>STRUCTURAL STEEL MEMBERS, LEVEL 4</t>
  </si>
  <si>
    <t>WELDED STUD SHEAR CONNECTORS</t>
  </si>
  <si>
    <t>FIELD PAINTING STRUCTURAL STEEL, INTERMEDIATE COAT</t>
  </si>
  <si>
    <t>FIELD PAINTING STRUCTURAL STEEL, FINISH COAT</t>
  </si>
  <si>
    <t>FINAL INSPECTION REPAIR</t>
  </si>
  <si>
    <t>ARMORLESS PREFORMED JOINT SEAL</t>
  </si>
  <si>
    <t>REINFORCED CONCRETE APPROACH SLABS WITH QC/QA (T=15")</t>
  </si>
  <si>
    <t>REINFORCED CONCRETE APPROACH SLABS WITH QC/QA (T=17"), AS PER PLAN</t>
  </si>
  <si>
    <t>TYPE C INSTALLATION, AS PER PLAN</t>
  </si>
  <si>
    <t/>
  </si>
  <si>
    <t>APPROACH SLAB REMOVED</t>
  </si>
  <si>
    <t>WEARING COURSE REMOVED</t>
  </si>
  <si>
    <t>FENCE, MISC.: WALL MOUNTED TYPE A (W/ VANDAL MESH)</t>
  </si>
  <si>
    <t>DRILLED SHAFTS, 60" DIAMETER, ABOVE BEDROCK WITH QC/QA, AS PER PLAN</t>
  </si>
  <si>
    <t>STRUCTURE REMOVED, OVER 20 FOOT SPAN</t>
  </si>
  <si>
    <t>REFERENCE SHEET NO.</t>
  </si>
  <si>
    <t>ELASTOMERIC BEARING WITH INTERNAL LAMINATES AND LOAD PLATE (NEOPRENE)
9 1/2" x 1'-4" x 2.67" PAD WITH 10 1/2" x 1'-10" BEVELED PLATE, AS PER PLAN</t>
  </si>
  <si>
    <t>ELASTOMERIC BEARING WITH INTERNAL LAMINATES AND LOAD PLATE (NEOPRENE)
1'-5" x 2'-2" x 3.21" PAD WITH 1'-6" x 2'-11" BEVELED PLATE, AS PER PLAN</t>
  </si>
  <si>
    <t>ABUTMENT</t>
  </si>
  <si>
    <t>PIER</t>
  </si>
  <si>
    <t>GENERAL</t>
  </si>
  <si>
    <t>SUPER-
STRUCTURE</t>
  </si>
  <si>
    <t>PREFABRICATED GEOCOMPOSITE DRAIN</t>
  </si>
  <si>
    <t>STRUCTURAL STEEL MEMBERS, LEVEL UF (AEP DUCT BANK SUPPORT)</t>
  </si>
  <si>
    <t>STRUCTURAL STEEL MEMBERS, LEVEL UF (AT&amp;T DUCT BANK SUPPORT)</t>
  </si>
  <si>
    <t>STRUCTURES: TEMPORARY UTILITY SUPPORTS</t>
  </si>
  <si>
    <t>STRUCTURES: AEP DUCT BANK COMPLETE</t>
  </si>
  <si>
    <t>STRUCTURES: AT&amp;T DUCT BANK COMPLETE</t>
  </si>
  <si>
    <t>STRUCTURAL EXPANSION JOINT INCLUDING ELASTOMERIC STRIP SEAL (3")</t>
  </si>
  <si>
    <t>6" NON-PERFORATED CORRUGATED PLASTIC PIPE</t>
  </si>
  <si>
    <t>LIGHT POLE ANCHOR BOLTS, MISC.: LIGHT POLE ANCHOR BOLT ASSEMBLIES EMBEDDED IN CONCRETE BRIDGE DECK</t>
  </si>
  <si>
    <t>CLASS QC1 CONCRETE WITH QC/QA, FOOTING</t>
  </si>
  <si>
    <t>CLASS QC1 CONCRETE WITH QC/QA, ABUTMENT NOT INCLUDING FOOTING, AS PER PLAN</t>
  </si>
  <si>
    <t>THERMAL INTEGRITY PROFILING (TIP) TEST</t>
  </si>
  <si>
    <t>02/IMS/11</t>
  </si>
  <si>
    <t>09/IMS/17/ COL</t>
  </si>
  <si>
    <t xml:space="preserve">STRUCTURES: CITY OF COLUMBUS (DEPARTMENT OF TECH) DUCT BANK COMPLETE </t>
  </si>
  <si>
    <t xml:space="preserve">STRUCTURES: CITY OF COLUMBUS DUCT BANK COMPLETE </t>
  </si>
  <si>
    <t>STRUCTURAL STEEL MEMBERS, LEVEL UF (COC: DOT - TELECOM DUCT BANK SUPPORT)</t>
  </si>
  <si>
    <t>SCUPPERS, AS PER PLAN</t>
  </si>
  <si>
    <t>STRUCTURAL STEEL MEMBERS, LEVEL UF (COC, COC DOT, AND ODOT DUCT BANK SUPPORT)</t>
  </si>
  <si>
    <t>STRUCTURES: ODOT DUCT BANK COMPLETE</t>
  </si>
  <si>
    <t>2 &amp; 37</t>
  </si>
  <si>
    <t>STRUCTURAL STEEL MEMBERS, LEVEL UF (PIPE HORIZONTAL CONDUCTOR)</t>
  </si>
  <si>
    <t>PIPE HORIZONTAL CONDUCTOR, AS PER PLAN (8")</t>
  </si>
  <si>
    <t>01/IMS/04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</si>
</sst>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3" fontId="2" fillId="0" borderId="1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indent="1"/>
    </xf>
    <xf numFmtId="3" fontId="2" fillId="0" borderId="1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 indent="1"/>
    </xf>
    <xf numFmtId="3" fontId="2" fillId="0" borderId="16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3" xfId="0" applyFont="1" applyBorder="1" applyAlignment="1">
      <alignment horizontal="left" vertical="center" indent="1"/>
    </xf>
    <xf numFmtId="0" fontId="2" fillId="0" borderId="1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O:\2015\2015370\FRA\96053\admin\spreadsheets\96053_Sheets.xlsx" TargetMode="External"/><Relationship Id="rId1" Type="http://schemas.openxmlformats.org/officeDocument/2006/relationships/externalLinkPath" Target="/2015/2015370/FRA/96053/admin/spreadsheets/96053_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ADD Sheets"/>
      <sheetName val="Sorted"/>
      <sheetName val="Directions"/>
    </sheetNames>
    <sheetDataSet>
      <sheetData sheetId="0">
        <row r="3502">
          <cell r="E3502">
            <v>2</v>
          </cell>
        </row>
        <row r="3504">
          <cell r="E3504">
            <v>3</v>
          </cell>
        </row>
        <row r="3552">
          <cell r="E3552">
            <v>28</v>
          </cell>
        </row>
        <row r="3570">
          <cell r="E3570">
            <v>37</v>
          </cell>
        </row>
        <row r="3602">
          <cell r="E3602">
            <v>49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69"/>
  <sheetViews>
    <sheetView tabSelected="1" zoomScale="85" zoomScaleNormal="85" workbookViewId="0">
      <selection activeCell="F12" sqref="F12"/>
    </sheetView>
  </sheetViews>
  <sheetFormatPr defaultColWidth="8.85546875" defaultRowHeight="15" customHeight="1" x14ac:dyDescent="0.25"/>
  <cols>
    <col min="1" max="1" width="2.140625" style="1" customWidth="1"/>
    <col min="2" max="2" width="9.28515625" style="1" customWidth="1"/>
    <col min="3" max="3" width="10.7109375" style="3" customWidth="1"/>
    <col min="4" max="4" width="9.28515625" style="1" customWidth="1"/>
    <col min="5" max="5" width="11.85546875" style="1" customWidth="1"/>
    <col min="6" max="8" width="13.28515625" style="1" customWidth="1"/>
    <col min="9" max="9" width="108.7109375" style="2" customWidth="1"/>
    <col min="10" max="14" width="12.7109375" style="1" customWidth="1"/>
    <col min="15" max="16384" width="8.85546875" style="1"/>
  </cols>
  <sheetData>
    <row r="1" spans="2:14" ht="15" customHeight="1" thickBot="1" x14ac:dyDescent="0.3"/>
    <row r="2" spans="2:14" ht="20.100000000000001" customHeight="1" thickTop="1" x14ac:dyDescent="0.25">
      <c r="B2" s="34" t="s">
        <v>0</v>
      </c>
      <c r="C2" s="36" t="s">
        <v>1</v>
      </c>
      <c r="D2" s="38" t="s">
        <v>2</v>
      </c>
      <c r="E2" s="42" t="s">
        <v>17</v>
      </c>
      <c r="F2" s="43"/>
      <c r="G2" s="44"/>
      <c r="H2" s="38" t="s">
        <v>3</v>
      </c>
      <c r="I2" s="38" t="s">
        <v>4</v>
      </c>
      <c r="J2" s="40" t="s">
        <v>47</v>
      </c>
      <c r="K2" s="40" t="s">
        <v>48</v>
      </c>
      <c r="L2" s="40" t="s">
        <v>50</v>
      </c>
      <c r="M2" s="40" t="s">
        <v>49</v>
      </c>
      <c r="N2" s="32" t="s">
        <v>44</v>
      </c>
    </row>
    <row r="3" spans="2:14" ht="20.100000000000001" customHeight="1" thickBot="1" x14ac:dyDescent="0.3">
      <c r="B3" s="35"/>
      <c r="C3" s="37"/>
      <c r="D3" s="39"/>
      <c r="E3" s="4" t="s">
        <v>74</v>
      </c>
      <c r="F3" s="4" t="s">
        <v>63</v>
      </c>
      <c r="G3" s="4" t="s">
        <v>64</v>
      </c>
      <c r="H3" s="39"/>
      <c r="I3" s="39"/>
      <c r="J3" s="41"/>
      <c r="K3" s="41"/>
      <c r="L3" s="41"/>
      <c r="M3" s="41"/>
      <c r="N3" s="33"/>
    </row>
    <row r="4" spans="2:14" ht="13.9" customHeight="1" thickTop="1" x14ac:dyDescent="0.25">
      <c r="B4" s="5">
        <v>202</v>
      </c>
      <c r="C4" s="6">
        <v>11002</v>
      </c>
      <c r="D4" s="7" t="s">
        <v>19</v>
      </c>
      <c r="E4" s="7"/>
      <c r="F4" s="7" t="str">
        <f>D4</f>
        <v>LS</v>
      </c>
      <c r="G4" s="7"/>
      <c r="H4" s="8" t="s">
        <v>38</v>
      </c>
      <c r="I4" s="9" t="s">
        <v>43</v>
      </c>
      <c r="J4" s="10"/>
      <c r="K4" s="10"/>
      <c r="L4" s="10"/>
      <c r="M4" s="10"/>
      <c r="N4" s="11">
        <f>'[1]CADD Sheets'!$E$3502</f>
        <v>2</v>
      </c>
    </row>
    <row r="5" spans="2:14" ht="13.9" customHeight="1" x14ac:dyDescent="0.25">
      <c r="B5" s="12">
        <v>202</v>
      </c>
      <c r="C5" s="13">
        <v>22900</v>
      </c>
      <c r="D5" s="14">
        <v>219</v>
      </c>
      <c r="E5" s="31"/>
      <c r="F5" s="7">
        <f t="shared" ref="F5:F65" si="0">D5</f>
        <v>219</v>
      </c>
      <c r="G5" s="14"/>
      <c r="H5" s="15" t="s">
        <v>9</v>
      </c>
      <c r="I5" s="9" t="s">
        <v>39</v>
      </c>
      <c r="J5" s="10"/>
      <c r="K5" s="10"/>
      <c r="L5" s="10"/>
      <c r="M5" s="10">
        <v>219</v>
      </c>
      <c r="N5" s="11"/>
    </row>
    <row r="6" spans="2:14" ht="13.9" customHeight="1" x14ac:dyDescent="0.25">
      <c r="B6" s="12">
        <v>202</v>
      </c>
      <c r="C6" s="13">
        <v>23500</v>
      </c>
      <c r="D6" s="14">
        <v>906</v>
      </c>
      <c r="E6" s="31"/>
      <c r="F6" s="7">
        <f t="shared" si="0"/>
        <v>906</v>
      </c>
      <c r="G6" s="14"/>
      <c r="H6" s="15" t="s">
        <v>9</v>
      </c>
      <c r="I6" s="9" t="s">
        <v>40</v>
      </c>
      <c r="J6" s="10"/>
      <c r="K6" s="10"/>
      <c r="L6" s="10"/>
      <c r="M6" s="10">
        <v>906</v>
      </c>
      <c r="N6" s="11"/>
    </row>
    <row r="7" spans="2:14" ht="13.9" customHeight="1" x14ac:dyDescent="0.25">
      <c r="B7" s="12"/>
      <c r="C7" s="13"/>
      <c r="D7" s="14"/>
      <c r="E7" s="31"/>
      <c r="F7" s="7"/>
      <c r="G7" s="14"/>
      <c r="H7" s="15"/>
      <c r="I7" s="9"/>
      <c r="J7" s="10"/>
      <c r="K7" s="10"/>
      <c r="L7" s="10"/>
      <c r="M7" s="10"/>
      <c r="N7" s="11"/>
    </row>
    <row r="8" spans="2:14" ht="13.9" customHeight="1" x14ac:dyDescent="0.25">
      <c r="B8" s="12">
        <v>503</v>
      </c>
      <c r="C8" s="13">
        <v>11100</v>
      </c>
      <c r="D8" s="14" t="s">
        <v>19</v>
      </c>
      <c r="E8" s="31"/>
      <c r="F8" s="7" t="str">
        <f t="shared" si="0"/>
        <v>LS</v>
      </c>
      <c r="G8" s="14"/>
      <c r="H8" s="15" t="s">
        <v>38</v>
      </c>
      <c r="I8" s="9" t="s">
        <v>18</v>
      </c>
      <c r="J8" s="10"/>
      <c r="K8" s="10"/>
      <c r="L8" s="10"/>
      <c r="M8" s="10"/>
      <c r="N8" s="11"/>
    </row>
    <row r="9" spans="2:14" ht="13.9" customHeight="1" x14ac:dyDescent="0.25">
      <c r="B9" s="12">
        <v>503</v>
      </c>
      <c r="C9" s="13">
        <v>21100</v>
      </c>
      <c r="D9" s="14">
        <v>3173</v>
      </c>
      <c r="E9" s="31"/>
      <c r="F9" s="7">
        <f t="shared" si="0"/>
        <v>3173</v>
      </c>
      <c r="G9" s="14"/>
      <c r="H9" s="15" t="s">
        <v>5</v>
      </c>
      <c r="I9" s="9" t="s">
        <v>23</v>
      </c>
      <c r="J9" s="10">
        <v>2438</v>
      </c>
      <c r="K9" s="10">
        <v>735</v>
      </c>
      <c r="L9" s="10"/>
      <c r="M9" s="10"/>
      <c r="N9" s="11"/>
    </row>
    <row r="10" spans="2:14" ht="13.9" customHeight="1" x14ac:dyDescent="0.25">
      <c r="B10" s="12"/>
      <c r="C10" s="13"/>
      <c r="D10" s="14"/>
      <c r="E10" s="31"/>
      <c r="F10" s="7"/>
      <c r="G10" s="14"/>
      <c r="H10" s="15"/>
      <c r="I10" s="9"/>
      <c r="J10" s="10"/>
      <c r="K10" s="10"/>
      <c r="L10" s="10"/>
      <c r="M10" s="10"/>
      <c r="N10" s="11"/>
    </row>
    <row r="11" spans="2:14" ht="13.9" customHeight="1" x14ac:dyDescent="0.25">
      <c r="B11" s="12">
        <v>509</v>
      </c>
      <c r="C11" s="13">
        <v>10000</v>
      </c>
      <c r="D11" s="14">
        <f>J11+K11+L11</f>
        <v>357555</v>
      </c>
      <c r="E11" s="31"/>
      <c r="F11" s="7">
        <f>D11</f>
        <v>357555</v>
      </c>
      <c r="G11" s="14"/>
      <c r="H11" s="15" t="s">
        <v>7</v>
      </c>
      <c r="I11" s="9" t="s">
        <v>8</v>
      </c>
      <c r="J11" s="10">
        <v>127946</v>
      </c>
      <c r="K11" s="10">
        <v>74285</v>
      </c>
      <c r="L11" s="10">
        <v>155324</v>
      </c>
      <c r="M11" s="10"/>
      <c r="N11" s="11"/>
    </row>
    <row r="12" spans="2:14" ht="13.9" customHeight="1" x14ac:dyDescent="0.25">
      <c r="B12" s="12"/>
      <c r="C12" s="13"/>
      <c r="D12" s="14"/>
      <c r="E12" s="31"/>
      <c r="F12" s="7"/>
      <c r="G12" s="14"/>
      <c r="H12" s="15"/>
      <c r="I12" s="9"/>
      <c r="J12" s="10"/>
      <c r="K12" s="10"/>
      <c r="L12" s="10"/>
      <c r="M12" s="10"/>
      <c r="N12" s="11"/>
    </row>
    <row r="13" spans="2:14" ht="13.9" customHeight="1" x14ac:dyDescent="0.25">
      <c r="B13" s="12">
        <v>511</v>
      </c>
      <c r="C13" s="13">
        <v>34446</v>
      </c>
      <c r="D13" s="14">
        <v>485</v>
      </c>
      <c r="E13" s="31"/>
      <c r="F13" s="7">
        <f t="shared" si="0"/>
        <v>485</v>
      </c>
      <c r="G13" s="14"/>
      <c r="H13" s="15" t="s">
        <v>5</v>
      </c>
      <c r="I13" s="9" t="s">
        <v>25</v>
      </c>
      <c r="J13" s="10"/>
      <c r="K13" s="10"/>
      <c r="L13" s="10">
        <v>485</v>
      </c>
      <c r="M13" s="10"/>
      <c r="N13" s="11"/>
    </row>
    <row r="14" spans="2:14" ht="13.9" customHeight="1" x14ac:dyDescent="0.25">
      <c r="B14" s="12">
        <v>511</v>
      </c>
      <c r="C14" s="13">
        <v>34451</v>
      </c>
      <c r="D14" s="14">
        <v>145</v>
      </c>
      <c r="E14" s="31"/>
      <c r="F14" s="7">
        <f t="shared" si="0"/>
        <v>145</v>
      </c>
      <c r="G14" s="14"/>
      <c r="H14" s="15" t="s">
        <v>5</v>
      </c>
      <c r="I14" s="9" t="s">
        <v>26</v>
      </c>
      <c r="J14" s="16"/>
      <c r="K14" s="16"/>
      <c r="L14" s="16">
        <v>145</v>
      </c>
      <c r="M14" s="16"/>
      <c r="N14" s="11">
        <f>'[1]CADD Sheets'!$E$3502</f>
        <v>2</v>
      </c>
    </row>
    <row r="15" spans="2:14" ht="13.9" customHeight="1" x14ac:dyDescent="0.25">
      <c r="B15" s="12">
        <v>511</v>
      </c>
      <c r="C15" s="13">
        <v>41012</v>
      </c>
      <c r="D15" s="14">
        <v>183</v>
      </c>
      <c r="E15" s="31"/>
      <c r="F15" s="7">
        <f t="shared" si="0"/>
        <v>183</v>
      </c>
      <c r="G15" s="14"/>
      <c r="H15" s="15" t="s">
        <v>5</v>
      </c>
      <c r="I15" s="9" t="s">
        <v>27</v>
      </c>
      <c r="J15" s="10"/>
      <c r="K15" s="10">
        <v>183</v>
      </c>
      <c r="L15" s="10"/>
      <c r="M15" s="10"/>
      <c r="N15" s="11"/>
    </row>
    <row r="16" spans="2:14" ht="13.9" customHeight="1" x14ac:dyDescent="0.25">
      <c r="B16" s="12">
        <v>511</v>
      </c>
      <c r="C16" s="13">
        <v>44113</v>
      </c>
      <c r="D16" s="14">
        <v>1186</v>
      </c>
      <c r="E16" s="31"/>
      <c r="F16" s="7">
        <f t="shared" si="0"/>
        <v>1186</v>
      </c>
      <c r="G16" s="14"/>
      <c r="H16" s="15" t="s">
        <v>5</v>
      </c>
      <c r="I16" s="9" t="s">
        <v>61</v>
      </c>
      <c r="J16" s="10">
        <v>1186</v>
      </c>
      <c r="K16" s="10"/>
      <c r="L16" s="10"/>
      <c r="M16" s="10"/>
      <c r="N16" s="11">
        <v>2</v>
      </c>
    </row>
    <row r="17" spans="2:14" ht="13.9" customHeight="1" x14ac:dyDescent="0.25">
      <c r="B17" s="12">
        <v>511</v>
      </c>
      <c r="C17" s="13">
        <v>46512</v>
      </c>
      <c r="D17" s="14">
        <v>604</v>
      </c>
      <c r="E17" s="31"/>
      <c r="F17" s="7">
        <f t="shared" si="0"/>
        <v>604</v>
      </c>
      <c r="G17" s="14"/>
      <c r="H17" s="15" t="s">
        <v>5</v>
      </c>
      <c r="I17" s="9" t="s">
        <v>60</v>
      </c>
      <c r="J17" s="10">
        <v>443</v>
      </c>
      <c r="K17" s="10">
        <v>161</v>
      </c>
      <c r="L17" s="10"/>
      <c r="M17" s="10"/>
      <c r="N17" s="11"/>
    </row>
    <row r="18" spans="2:14" ht="13.9" customHeight="1" x14ac:dyDescent="0.25">
      <c r="B18" s="12">
        <v>511</v>
      </c>
      <c r="C18" s="13">
        <v>51513</v>
      </c>
      <c r="D18" s="14">
        <v>98</v>
      </c>
      <c r="E18" s="31"/>
      <c r="F18" s="7">
        <f t="shared" si="0"/>
        <v>98</v>
      </c>
      <c r="G18" s="14"/>
      <c r="H18" s="15" t="s">
        <v>5</v>
      </c>
      <c r="I18" s="9" t="s">
        <v>28</v>
      </c>
      <c r="J18" s="16"/>
      <c r="K18" s="16"/>
      <c r="L18" s="16">
        <v>98</v>
      </c>
      <c r="M18" s="16"/>
      <c r="N18" s="11">
        <f>'[1]CADD Sheets'!$E$3502</f>
        <v>2</v>
      </c>
    </row>
    <row r="19" spans="2:14" ht="13.9" customHeight="1" x14ac:dyDescent="0.25">
      <c r="B19" s="12"/>
      <c r="C19" s="13"/>
      <c r="D19" s="14"/>
      <c r="E19" s="31"/>
      <c r="F19" s="7"/>
      <c r="G19" s="14"/>
      <c r="H19" s="15"/>
      <c r="I19" s="9"/>
      <c r="J19" s="10"/>
      <c r="K19" s="10"/>
      <c r="L19" s="10"/>
      <c r="M19" s="10"/>
      <c r="N19" s="11"/>
    </row>
    <row r="20" spans="2:14" ht="13.9" customHeight="1" x14ac:dyDescent="0.25">
      <c r="B20" s="12">
        <v>512</v>
      </c>
      <c r="C20" s="13">
        <v>10050</v>
      </c>
      <c r="D20" s="14">
        <v>1236</v>
      </c>
      <c r="E20" s="31"/>
      <c r="F20" s="7">
        <f t="shared" si="0"/>
        <v>1236</v>
      </c>
      <c r="G20" s="14"/>
      <c r="H20" s="15" t="s">
        <v>9</v>
      </c>
      <c r="I20" s="9" t="s">
        <v>21</v>
      </c>
      <c r="J20" s="16">
        <v>165</v>
      </c>
      <c r="K20" s="16"/>
      <c r="L20" s="16">
        <v>1071</v>
      </c>
      <c r="M20" s="16"/>
      <c r="N20" s="11">
        <f>'[1]CADD Sheets'!$E$3502</f>
        <v>2</v>
      </c>
    </row>
    <row r="21" spans="2:14" ht="13.9" customHeight="1" x14ac:dyDescent="0.25">
      <c r="B21" s="12">
        <v>512</v>
      </c>
      <c r="C21" s="13">
        <v>10100</v>
      </c>
      <c r="D21" s="14">
        <v>1393</v>
      </c>
      <c r="E21" s="31"/>
      <c r="F21" s="7">
        <f t="shared" si="0"/>
        <v>1393</v>
      </c>
      <c r="G21" s="14"/>
      <c r="H21" s="15" t="s">
        <v>9</v>
      </c>
      <c r="I21" s="9" t="s">
        <v>22</v>
      </c>
      <c r="J21" s="16">
        <v>1171</v>
      </c>
      <c r="K21" s="16">
        <v>222</v>
      </c>
      <c r="L21" s="16"/>
      <c r="M21" s="16"/>
      <c r="N21" s="11">
        <f>'[1]CADD Sheets'!$E$3502</f>
        <v>2</v>
      </c>
    </row>
    <row r="22" spans="2:14" ht="13.9" customHeight="1" x14ac:dyDescent="0.25">
      <c r="B22" s="12">
        <v>512</v>
      </c>
      <c r="C22" s="13">
        <v>33000</v>
      </c>
      <c r="D22" s="14">
        <v>193</v>
      </c>
      <c r="E22" s="31"/>
      <c r="F22" s="7">
        <f t="shared" si="0"/>
        <v>193</v>
      </c>
      <c r="G22" s="14"/>
      <c r="H22" s="15" t="s">
        <v>9</v>
      </c>
      <c r="I22" s="9" t="s">
        <v>16</v>
      </c>
      <c r="J22" s="10">
        <v>193</v>
      </c>
      <c r="K22" s="10"/>
      <c r="L22" s="10"/>
      <c r="M22" s="10"/>
      <c r="N22" s="11"/>
    </row>
    <row r="23" spans="2:14" ht="13.9" customHeight="1" x14ac:dyDescent="0.25">
      <c r="B23" s="12"/>
      <c r="C23" s="13"/>
      <c r="D23" s="14"/>
      <c r="E23" s="14"/>
      <c r="F23" s="17"/>
      <c r="G23" s="14"/>
      <c r="H23" s="15"/>
      <c r="I23" s="9"/>
      <c r="J23" s="10"/>
      <c r="K23" s="10"/>
      <c r="L23" s="10"/>
      <c r="M23" s="10"/>
      <c r="N23" s="11"/>
    </row>
    <row r="24" spans="2:14" ht="13.9" customHeight="1" x14ac:dyDescent="0.25">
      <c r="B24" s="12">
        <v>513</v>
      </c>
      <c r="C24" s="13">
        <v>10200</v>
      </c>
      <c r="D24" s="14">
        <f>F24</f>
        <v>5390</v>
      </c>
      <c r="E24" s="14"/>
      <c r="F24" s="17">
        <v>5390</v>
      </c>
      <c r="G24" s="17"/>
      <c r="H24" s="15" t="s">
        <v>7</v>
      </c>
      <c r="I24" s="9" t="s">
        <v>72</v>
      </c>
      <c r="J24" s="10"/>
      <c r="K24" s="10"/>
      <c r="L24" s="14">
        <f>F24</f>
        <v>5390</v>
      </c>
      <c r="M24" s="10"/>
      <c r="N24" s="11"/>
    </row>
    <row r="25" spans="2:14" ht="13.9" customHeight="1" x14ac:dyDescent="0.25">
      <c r="B25" s="12">
        <v>513</v>
      </c>
      <c r="C25" s="13">
        <v>10200</v>
      </c>
      <c r="D25" s="14">
        <v>12570</v>
      </c>
      <c r="E25" s="14">
        <v>12570</v>
      </c>
      <c r="F25" s="14"/>
      <c r="G25" s="14"/>
      <c r="H25" s="15" t="s">
        <v>7</v>
      </c>
      <c r="I25" s="9" t="s">
        <v>69</v>
      </c>
      <c r="J25" s="10"/>
      <c r="K25" s="10"/>
      <c r="L25" s="14">
        <f>D25</f>
        <v>12570</v>
      </c>
      <c r="M25" s="10"/>
      <c r="N25" s="11"/>
    </row>
    <row r="26" spans="2:14" ht="13.9" customHeight="1" x14ac:dyDescent="0.25">
      <c r="B26" s="12">
        <v>513</v>
      </c>
      <c r="C26" s="13">
        <v>10200</v>
      </c>
      <c r="D26" s="14">
        <f>E26</f>
        <v>9040</v>
      </c>
      <c r="E26" s="14">
        <f>9040</f>
        <v>9040</v>
      </c>
      <c r="F26" s="15"/>
      <c r="G26" s="14"/>
      <c r="H26" s="15" t="s">
        <v>7</v>
      </c>
      <c r="I26" s="9" t="s">
        <v>67</v>
      </c>
      <c r="J26" s="10"/>
      <c r="K26" s="10"/>
      <c r="L26" s="14">
        <f>D26</f>
        <v>9040</v>
      </c>
      <c r="M26" s="10"/>
      <c r="N26" s="11"/>
    </row>
    <row r="27" spans="2:14" ht="13.9" customHeight="1" x14ac:dyDescent="0.25">
      <c r="B27" s="12">
        <v>513</v>
      </c>
      <c r="C27" s="13">
        <v>10200</v>
      </c>
      <c r="D27" s="14">
        <v>12570</v>
      </c>
      <c r="E27" s="14"/>
      <c r="F27" s="15"/>
      <c r="G27" s="17">
        <v>12570</v>
      </c>
      <c r="H27" s="15" t="s">
        <v>7</v>
      </c>
      <c r="I27" s="9" t="s">
        <v>52</v>
      </c>
      <c r="J27" s="10"/>
      <c r="K27" s="10"/>
      <c r="L27" s="14">
        <v>12570</v>
      </c>
      <c r="M27" s="10"/>
      <c r="N27" s="11"/>
    </row>
    <row r="28" spans="2:14" ht="13.9" customHeight="1" x14ac:dyDescent="0.25">
      <c r="B28" s="12">
        <v>513</v>
      </c>
      <c r="C28" s="13">
        <v>10200</v>
      </c>
      <c r="D28" s="14">
        <v>12570</v>
      </c>
      <c r="E28" s="14"/>
      <c r="F28" s="15"/>
      <c r="G28" s="17">
        <v>12570</v>
      </c>
      <c r="H28" s="15" t="s">
        <v>7</v>
      </c>
      <c r="I28" s="9" t="s">
        <v>53</v>
      </c>
      <c r="J28" s="10"/>
      <c r="K28" s="10"/>
      <c r="L28" s="14">
        <v>12570</v>
      </c>
      <c r="M28" s="10"/>
      <c r="N28" s="11"/>
    </row>
    <row r="29" spans="2:14" ht="13.9" customHeight="1" x14ac:dyDescent="0.25">
      <c r="B29" s="12">
        <v>513</v>
      </c>
      <c r="C29" s="13">
        <v>10280</v>
      </c>
      <c r="D29" s="14">
        <v>544800</v>
      </c>
      <c r="E29" s="14"/>
      <c r="F29" s="17">
        <f>D29</f>
        <v>544800</v>
      </c>
      <c r="G29" s="14"/>
      <c r="H29" s="15" t="s">
        <v>7</v>
      </c>
      <c r="I29" s="9" t="s">
        <v>29</v>
      </c>
      <c r="J29" s="10"/>
      <c r="K29" s="10"/>
      <c r="L29" s="14">
        <f>D29</f>
        <v>544800</v>
      </c>
      <c r="M29" s="10"/>
      <c r="N29" s="11"/>
    </row>
    <row r="30" spans="2:14" ht="13.9" customHeight="1" x14ac:dyDescent="0.25">
      <c r="B30" s="12">
        <v>513</v>
      </c>
      <c r="C30" s="13">
        <v>20000</v>
      </c>
      <c r="D30" s="14">
        <v>6507</v>
      </c>
      <c r="E30" s="31"/>
      <c r="F30" s="7">
        <f t="shared" si="0"/>
        <v>6507</v>
      </c>
      <c r="G30" s="14"/>
      <c r="H30" s="15" t="s">
        <v>24</v>
      </c>
      <c r="I30" s="9" t="s">
        <v>30</v>
      </c>
      <c r="J30" s="10"/>
      <c r="K30" s="10"/>
      <c r="L30" s="10">
        <v>6507</v>
      </c>
      <c r="M30" s="10"/>
      <c r="N30" s="11"/>
    </row>
    <row r="31" spans="2:14" ht="13.9" customHeight="1" x14ac:dyDescent="0.25">
      <c r="B31" s="12"/>
      <c r="C31" s="13"/>
      <c r="D31" s="14"/>
      <c r="E31" s="31"/>
      <c r="F31" s="7"/>
      <c r="G31" s="14"/>
      <c r="H31" s="15"/>
      <c r="I31" s="9"/>
      <c r="J31" s="10"/>
      <c r="K31" s="10"/>
      <c r="L31" s="10"/>
      <c r="M31" s="10"/>
      <c r="N31" s="11"/>
    </row>
    <row r="32" spans="2:14" ht="13.9" customHeight="1" x14ac:dyDescent="0.25">
      <c r="B32" s="12">
        <v>514</v>
      </c>
      <c r="C32" s="13">
        <v>60</v>
      </c>
      <c r="D32" s="14">
        <v>24600</v>
      </c>
      <c r="E32" s="31"/>
      <c r="F32" s="7">
        <f t="shared" si="0"/>
        <v>24600</v>
      </c>
      <c r="G32" s="14"/>
      <c r="H32" s="15" t="s">
        <v>6</v>
      </c>
      <c r="I32" s="9" t="s">
        <v>31</v>
      </c>
      <c r="J32" s="10"/>
      <c r="K32" s="10"/>
      <c r="L32" s="10">
        <v>24600</v>
      </c>
      <c r="M32" s="10"/>
      <c r="N32" s="11"/>
    </row>
    <row r="33" spans="2:14" ht="13.9" customHeight="1" x14ac:dyDescent="0.25">
      <c r="B33" s="12">
        <v>514</v>
      </c>
      <c r="C33" s="13">
        <v>66</v>
      </c>
      <c r="D33" s="14">
        <v>24600</v>
      </c>
      <c r="E33" s="31"/>
      <c r="F33" s="7">
        <f t="shared" si="0"/>
        <v>24600</v>
      </c>
      <c r="G33" s="14"/>
      <c r="H33" s="15" t="s">
        <v>6</v>
      </c>
      <c r="I33" s="9" t="s">
        <v>32</v>
      </c>
      <c r="J33" s="10"/>
      <c r="K33" s="10"/>
      <c r="L33" s="10">
        <v>24600</v>
      </c>
      <c r="M33" s="10"/>
      <c r="N33" s="11">
        <f>'[1]CADD Sheets'!$E$3502</f>
        <v>2</v>
      </c>
    </row>
    <row r="34" spans="2:14" ht="13.9" customHeight="1" x14ac:dyDescent="0.25">
      <c r="B34" s="12">
        <v>514</v>
      </c>
      <c r="C34" s="13">
        <v>10000</v>
      </c>
      <c r="D34" s="14">
        <v>25</v>
      </c>
      <c r="E34" s="31"/>
      <c r="F34" s="7">
        <f t="shared" si="0"/>
        <v>25</v>
      </c>
      <c r="G34" s="14"/>
      <c r="H34" s="15" t="s">
        <v>24</v>
      </c>
      <c r="I34" s="9" t="s">
        <v>33</v>
      </c>
      <c r="J34" s="10"/>
      <c r="K34" s="10"/>
      <c r="L34" s="10">
        <v>25</v>
      </c>
      <c r="M34" s="10"/>
      <c r="N34" s="11"/>
    </row>
    <row r="35" spans="2:14" ht="13.9" customHeight="1" x14ac:dyDescent="0.25">
      <c r="B35" s="12"/>
      <c r="C35" s="13"/>
      <c r="D35" s="14"/>
      <c r="E35" s="31"/>
      <c r="F35" s="7"/>
      <c r="G35" s="14"/>
      <c r="H35" s="15"/>
      <c r="I35" s="9"/>
      <c r="J35" s="10"/>
      <c r="K35" s="10"/>
      <c r="L35" s="10"/>
      <c r="M35" s="10"/>
      <c r="N35" s="11"/>
    </row>
    <row r="36" spans="2:14" ht="13.9" customHeight="1" x14ac:dyDescent="0.25">
      <c r="B36" s="12">
        <v>516</v>
      </c>
      <c r="C36" s="13">
        <v>10010</v>
      </c>
      <c r="D36" s="14">
        <v>155</v>
      </c>
      <c r="E36" s="31"/>
      <c r="F36" s="7">
        <f t="shared" si="0"/>
        <v>155</v>
      </c>
      <c r="G36" s="14"/>
      <c r="H36" s="15" t="s">
        <v>10</v>
      </c>
      <c r="I36" s="9" t="s">
        <v>34</v>
      </c>
      <c r="J36" s="10"/>
      <c r="K36" s="10"/>
      <c r="L36" s="10"/>
      <c r="M36" s="10">
        <v>155</v>
      </c>
      <c r="N36" s="11"/>
    </row>
    <row r="37" spans="2:14" ht="13.9" customHeight="1" x14ac:dyDescent="0.25">
      <c r="B37" s="12">
        <v>516</v>
      </c>
      <c r="C37" s="13">
        <v>11210</v>
      </c>
      <c r="D37" s="14">
        <v>177</v>
      </c>
      <c r="E37" s="31"/>
      <c r="F37" s="7">
        <f t="shared" si="0"/>
        <v>177</v>
      </c>
      <c r="G37" s="14"/>
      <c r="H37" s="15" t="s">
        <v>10</v>
      </c>
      <c r="I37" s="9" t="s">
        <v>57</v>
      </c>
      <c r="J37" s="10"/>
      <c r="K37" s="10"/>
      <c r="L37" s="10">
        <v>177</v>
      </c>
      <c r="M37" s="10"/>
      <c r="N37" s="11"/>
    </row>
    <row r="38" spans="2:14" ht="13.9" customHeight="1" x14ac:dyDescent="0.25">
      <c r="B38" s="12">
        <v>516</v>
      </c>
      <c r="C38" s="13">
        <v>13600</v>
      </c>
      <c r="D38" s="14">
        <v>584</v>
      </c>
      <c r="E38" s="31"/>
      <c r="F38" s="7">
        <f t="shared" si="0"/>
        <v>584</v>
      </c>
      <c r="G38" s="14"/>
      <c r="H38" s="15" t="s">
        <v>6</v>
      </c>
      <c r="I38" s="9" t="s">
        <v>13</v>
      </c>
      <c r="J38" s="10">
        <v>584</v>
      </c>
      <c r="K38" s="10"/>
      <c r="L38" s="10"/>
      <c r="M38" s="10"/>
      <c r="N38" s="11"/>
    </row>
    <row r="39" spans="2:14" ht="24.95" customHeight="1" x14ac:dyDescent="0.25">
      <c r="B39" s="12">
        <v>516</v>
      </c>
      <c r="C39" s="13">
        <v>44101</v>
      </c>
      <c r="D39" s="14">
        <v>18</v>
      </c>
      <c r="E39" s="31"/>
      <c r="F39" s="7">
        <f t="shared" si="0"/>
        <v>18</v>
      </c>
      <c r="G39" s="14"/>
      <c r="H39" s="15" t="s">
        <v>24</v>
      </c>
      <c r="I39" s="18" t="s">
        <v>45</v>
      </c>
      <c r="J39" s="19"/>
      <c r="K39" s="19"/>
      <c r="L39" s="19">
        <v>18</v>
      </c>
      <c r="M39" s="19"/>
      <c r="N39" s="11">
        <f>'[1]CADD Sheets'!$E$3552</f>
        <v>28</v>
      </c>
    </row>
    <row r="40" spans="2:14" ht="24.95" customHeight="1" x14ac:dyDescent="0.25">
      <c r="B40" s="12">
        <v>516</v>
      </c>
      <c r="C40" s="13">
        <v>44201</v>
      </c>
      <c r="D40" s="14">
        <v>9</v>
      </c>
      <c r="E40" s="31"/>
      <c r="F40" s="7">
        <f t="shared" si="0"/>
        <v>9</v>
      </c>
      <c r="G40" s="14"/>
      <c r="H40" s="15" t="s">
        <v>24</v>
      </c>
      <c r="I40" s="18" t="s">
        <v>46</v>
      </c>
      <c r="J40" s="19"/>
      <c r="K40" s="19"/>
      <c r="L40" s="19">
        <v>9</v>
      </c>
      <c r="M40" s="19"/>
      <c r="N40" s="11">
        <f>'[1]CADD Sheets'!$E$3552</f>
        <v>28</v>
      </c>
    </row>
    <row r="41" spans="2:14" ht="13.9" customHeight="1" x14ac:dyDescent="0.25">
      <c r="B41" s="12"/>
      <c r="C41" s="13"/>
      <c r="D41" s="14"/>
      <c r="E41" s="31"/>
      <c r="F41" s="7"/>
      <c r="G41" s="14"/>
      <c r="H41" s="15"/>
      <c r="I41" s="9"/>
      <c r="J41" s="10"/>
      <c r="K41" s="10"/>
      <c r="L41" s="10"/>
      <c r="M41" s="10"/>
      <c r="N41" s="11"/>
    </row>
    <row r="42" spans="2:14" ht="13.9" customHeight="1" x14ac:dyDescent="0.25">
      <c r="B42" s="12">
        <v>518</v>
      </c>
      <c r="C42" s="13">
        <v>12301</v>
      </c>
      <c r="D42" s="14">
        <v>2</v>
      </c>
      <c r="E42" s="31"/>
      <c r="F42" s="7">
        <f t="shared" si="0"/>
        <v>2</v>
      </c>
      <c r="G42" s="14"/>
      <c r="H42" s="15" t="s">
        <v>24</v>
      </c>
      <c r="I42" s="9" t="s">
        <v>68</v>
      </c>
      <c r="J42" s="10"/>
      <c r="K42" s="10"/>
      <c r="L42" s="10">
        <v>2</v>
      </c>
      <c r="M42" s="10"/>
      <c r="N42" s="11">
        <f>'[1]CADD Sheets'!$E$3570</f>
        <v>37</v>
      </c>
    </row>
    <row r="43" spans="2:14" ht="13.9" customHeight="1" x14ac:dyDescent="0.25">
      <c r="B43" s="12">
        <v>518</v>
      </c>
      <c r="C43" s="13">
        <v>20000</v>
      </c>
      <c r="D43" s="14">
        <v>655</v>
      </c>
      <c r="E43" s="31"/>
      <c r="F43" s="7">
        <f t="shared" si="0"/>
        <v>655</v>
      </c>
      <c r="G43" s="14"/>
      <c r="H43" s="15" t="s">
        <v>9</v>
      </c>
      <c r="I43" s="9" t="s">
        <v>51</v>
      </c>
      <c r="J43" s="10">
        <v>655</v>
      </c>
      <c r="K43" s="10"/>
      <c r="L43" s="10"/>
      <c r="M43" s="10"/>
      <c r="N43" s="11"/>
    </row>
    <row r="44" spans="2:14" ht="13.9" customHeight="1" x14ac:dyDescent="0.25">
      <c r="B44" s="12">
        <v>518</v>
      </c>
      <c r="C44" s="13">
        <v>21200</v>
      </c>
      <c r="D44" s="14">
        <v>104</v>
      </c>
      <c r="E44" s="31"/>
      <c r="F44" s="7">
        <f t="shared" si="0"/>
        <v>104</v>
      </c>
      <c r="G44" s="14"/>
      <c r="H44" s="15" t="s">
        <v>5</v>
      </c>
      <c r="I44" s="9" t="s">
        <v>12</v>
      </c>
      <c r="J44" s="10">
        <v>104</v>
      </c>
      <c r="K44" s="10"/>
      <c r="L44" s="10"/>
      <c r="M44" s="10"/>
      <c r="N44" s="11"/>
    </row>
    <row r="45" spans="2:14" ht="13.9" customHeight="1" x14ac:dyDescent="0.25">
      <c r="B45" s="12">
        <v>518</v>
      </c>
      <c r="C45" s="13">
        <v>40000</v>
      </c>
      <c r="D45" s="14">
        <v>650</v>
      </c>
      <c r="E45" s="31"/>
      <c r="F45" s="7">
        <f t="shared" si="0"/>
        <v>650</v>
      </c>
      <c r="G45" s="14"/>
      <c r="H45" s="15" t="s">
        <v>10</v>
      </c>
      <c r="I45" s="9" t="s">
        <v>14</v>
      </c>
      <c r="J45" s="10">
        <v>650</v>
      </c>
      <c r="K45" s="10"/>
      <c r="L45" s="10"/>
      <c r="M45" s="10"/>
      <c r="N45" s="11"/>
    </row>
    <row r="46" spans="2:14" ht="13.9" customHeight="1" x14ac:dyDescent="0.25">
      <c r="B46" s="12">
        <v>518</v>
      </c>
      <c r="C46" s="13">
        <v>40012</v>
      </c>
      <c r="D46" s="14">
        <v>40</v>
      </c>
      <c r="E46" s="31"/>
      <c r="F46" s="7">
        <f t="shared" si="0"/>
        <v>40</v>
      </c>
      <c r="G46" s="14"/>
      <c r="H46" s="15" t="s">
        <v>10</v>
      </c>
      <c r="I46" s="9" t="s">
        <v>58</v>
      </c>
      <c r="J46" s="10">
        <v>40</v>
      </c>
      <c r="K46" s="10"/>
      <c r="L46" s="10"/>
      <c r="M46" s="10"/>
      <c r="N46" s="11"/>
    </row>
    <row r="47" spans="2:14" ht="13.9" customHeight="1" x14ac:dyDescent="0.25">
      <c r="B47" s="12">
        <v>518</v>
      </c>
      <c r="C47" s="13">
        <v>60031</v>
      </c>
      <c r="D47" s="14">
        <v>90</v>
      </c>
      <c r="E47" s="31"/>
      <c r="F47" s="7">
        <f t="shared" si="0"/>
        <v>90</v>
      </c>
      <c r="G47" s="14"/>
      <c r="H47" s="15" t="s">
        <v>10</v>
      </c>
      <c r="I47" s="9" t="s">
        <v>73</v>
      </c>
      <c r="J47" s="10"/>
      <c r="K47" s="10"/>
      <c r="L47" s="10">
        <v>90</v>
      </c>
      <c r="M47" s="10"/>
      <c r="N47" s="11" t="s">
        <v>71</v>
      </c>
    </row>
    <row r="48" spans="2:14" ht="13.9" customHeight="1" x14ac:dyDescent="0.25">
      <c r="B48" s="12"/>
      <c r="C48" s="13"/>
      <c r="D48" s="14"/>
      <c r="E48" s="31"/>
      <c r="F48" s="7"/>
      <c r="G48" s="14"/>
      <c r="H48" s="15"/>
      <c r="I48" s="9"/>
      <c r="J48" s="10"/>
      <c r="K48" s="10"/>
      <c r="L48" s="10"/>
      <c r="M48" s="10"/>
      <c r="N48" s="11"/>
    </row>
    <row r="49" spans="2:14" ht="13.9" customHeight="1" x14ac:dyDescent="0.25">
      <c r="B49" s="12">
        <v>524</v>
      </c>
      <c r="C49" s="13">
        <v>95472</v>
      </c>
      <c r="D49" s="14">
        <v>2602</v>
      </c>
      <c r="E49" s="31"/>
      <c r="F49" s="7">
        <f t="shared" si="0"/>
        <v>2602</v>
      </c>
      <c r="G49" s="14"/>
      <c r="H49" s="15" t="s">
        <v>10</v>
      </c>
      <c r="I49" s="9" t="s">
        <v>42</v>
      </c>
      <c r="J49" s="10">
        <v>2602</v>
      </c>
      <c r="K49" s="10"/>
      <c r="L49" s="10"/>
      <c r="M49" s="10"/>
      <c r="N49" s="11">
        <f>'[1]CADD Sheets'!$E$3502</f>
        <v>2</v>
      </c>
    </row>
    <row r="50" spans="2:14" ht="13.9" customHeight="1" x14ac:dyDescent="0.25">
      <c r="B50" s="12"/>
      <c r="C50" s="13"/>
      <c r="D50" s="14"/>
      <c r="E50" s="31"/>
      <c r="F50" s="7"/>
      <c r="G50" s="14"/>
      <c r="H50" s="15"/>
      <c r="I50" s="9"/>
      <c r="J50" s="10"/>
      <c r="K50" s="10"/>
      <c r="L50" s="10"/>
      <c r="M50" s="10"/>
      <c r="N50" s="11"/>
    </row>
    <row r="51" spans="2:14" ht="13.9" customHeight="1" x14ac:dyDescent="0.25">
      <c r="B51" s="12">
        <v>526</v>
      </c>
      <c r="C51" s="13">
        <v>25010</v>
      </c>
      <c r="D51" s="14">
        <v>153</v>
      </c>
      <c r="E51" s="31"/>
      <c r="F51" s="7">
        <f t="shared" si="0"/>
        <v>153</v>
      </c>
      <c r="G51" s="14"/>
      <c r="H51" s="15" t="s">
        <v>9</v>
      </c>
      <c r="I51" s="9" t="s">
        <v>35</v>
      </c>
      <c r="J51" s="10"/>
      <c r="K51" s="10"/>
      <c r="L51" s="10"/>
      <c r="M51" s="10">
        <v>153</v>
      </c>
      <c r="N51" s="11"/>
    </row>
    <row r="52" spans="2:14" ht="13.9" customHeight="1" x14ac:dyDescent="0.25">
      <c r="B52" s="12">
        <v>526</v>
      </c>
      <c r="C52" s="13">
        <v>30011</v>
      </c>
      <c r="D52" s="14">
        <v>254</v>
      </c>
      <c r="E52" s="31"/>
      <c r="F52" s="7">
        <f t="shared" si="0"/>
        <v>254</v>
      </c>
      <c r="G52" s="14"/>
      <c r="H52" s="15" t="s">
        <v>9</v>
      </c>
      <c r="I52" s="9" t="s">
        <v>36</v>
      </c>
      <c r="J52" s="10"/>
      <c r="K52" s="10"/>
      <c r="L52" s="10"/>
      <c r="M52" s="10">
        <v>254</v>
      </c>
      <c r="N52" s="11">
        <f>'[1]CADD Sheets'!$E$3602</f>
        <v>49</v>
      </c>
    </row>
    <row r="53" spans="2:14" ht="13.9" customHeight="1" x14ac:dyDescent="0.25">
      <c r="B53" s="12">
        <v>526</v>
      </c>
      <c r="C53" s="13">
        <v>90031</v>
      </c>
      <c r="D53" s="14">
        <v>160</v>
      </c>
      <c r="E53" s="31"/>
      <c r="F53" s="7">
        <f t="shared" si="0"/>
        <v>160</v>
      </c>
      <c r="G53" s="14"/>
      <c r="H53" s="15" t="s">
        <v>10</v>
      </c>
      <c r="I53" s="9" t="s">
        <v>37</v>
      </c>
      <c r="J53" s="10"/>
      <c r="K53" s="10"/>
      <c r="L53" s="10"/>
      <c r="M53" s="10">
        <v>160</v>
      </c>
      <c r="N53" s="11">
        <f>'[1]CADD Sheets'!$E$3602</f>
        <v>49</v>
      </c>
    </row>
    <row r="54" spans="2:14" ht="13.9" customHeight="1" x14ac:dyDescent="0.25">
      <c r="B54" s="12"/>
      <c r="C54" s="13"/>
      <c r="D54" s="14"/>
      <c r="E54" s="31"/>
      <c r="F54" s="7"/>
      <c r="G54" s="14"/>
      <c r="H54" s="15"/>
      <c r="I54" s="9"/>
      <c r="J54" s="10"/>
      <c r="K54" s="10"/>
      <c r="L54" s="10"/>
      <c r="M54" s="10"/>
      <c r="N54" s="11"/>
    </row>
    <row r="55" spans="2:14" ht="13.9" customHeight="1" x14ac:dyDescent="0.25">
      <c r="B55" s="12">
        <v>625</v>
      </c>
      <c r="C55" s="13">
        <v>10620</v>
      </c>
      <c r="D55" s="14">
        <v>6</v>
      </c>
      <c r="E55" s="31"/>
      <c r="F55" s="7">
        <v>6</v>
      </c>
      <c r="G55" s="14"/>
      <c r="H55" s="15" t="s">
        <v>24</v>
      </c>
      <c r="I55" s="9" t="s">
        <v>59</v>
      </c>
      <c r="J55" s="10"/>
      <c r="K55" s="10"/>
      <c r="L55" s="10">
        <v>6</v>
      </c>
      <c r="M55" s="10"/>
      <c r="N55" s="11">
        <v>2</v>
      </c>
    </row>
    <row r="56" spans="2:14" ht="13.9" customHeight="1" x14ac:dyDescent="0.25">
      <c r="B56" s="12"/>
      <c r="C56" s="13"/>
      <c r="D56" s="14"/>
      <c r="E56" s="31"/>
      <c r="F56" s="7"/>
      <c r="G56" s="14"/>
      <c r="H56" s="15"/>
      <c r="I56" s="9"/>
      <c r="J56" s="10"/>
      <c r="K56" s="10"/>
      <c r="L56" s="10"/>
      <c r="M56" s="10"/>
      <c r="N56" s="11"/>
    </row>
    <row r="57" spans="2:14" ht="13.9" customHeight="1" x14ac:dyDescent="0.25">
      <c r="B57" s="12" t="s">
        <v>11</v>
      </c>
      <c r="C57" s="13">
        <v>53000200</v>
      </c>
      <c r="D57" s="14" t="s">
        <v>19</v>
      </c>
      <c r="E57" s="14" t="s">
        <v>19</v>
      </c>
      <c r="F57" s="7"/>
      <c r="G57" s="14"/>
      <c r="H57" s="15" t="s">
        <v>19</v>
      </c>
      <c r="I57" s="9" t="s">
        <v>66</v>
      </c>
      <c r="J57" s="10"/>
      <c r="K57" s="10"/>
      <c r="L57" s="10"/>
      <c r="M57" s="10"/>
      <c r="N57" s="11">
        <f>'[1]CADD Sheets'!$E$3504</f>
        <v>3</v>
      </c>
    </row>
    <row r="58" spans="2:14" ht="13.9" customHeight="1" x14ac:dyDescent="0.25">
      <c r="B58" s="12" t="s">
        <v>11</v>
      </c>
      <c r="C58" s="13">
        <v>53000200</v>
      </c>
      <c r="D58" s="14" t="s">
        <v>19</v>
      </c>
      <c r="E58" s="14" t="s">
        <v>19</v>
      </c>
      <c r="F58" s="7"/>
      <c r="G58" s="14"/>
      <c r="H58" s="15" t="s">
        <v>19</v>
      </c>
      <c r="I58" s="9" t="s">
        <v>65</v>
      </c>
      <c r="J58" s="10"/>
      <c r="K58" s="10"/>
      <c r="L58" s="10"/>
      <c r="M58" s="10"/>
      <c r="N58" s="11">
        <f>'[1]CADD Sheets'!$E$3504</f>
        <v>3</v>
      </c>
    </row>
    <row r="59" spans="2:14" ht="13.9" customHeight="1" x14ac:dyDescent="0.25">
      <c r="B59" s="12" t="s">
        <v>11</v>
      </c>
      <c r="C59" s="13">
        <v>53000200</v>
      </c>
      <c r="D59" s="14" t="s">
        <v>19</v>
      </c>
      <c r="E59" s="31"/>
      <c r="F59" s="7"/>
      <c r="G59" s="14" t="s">
        <v>19</v>
      </c>
      <c r="H59" s="15" t="s">
        <v>19</v>
      </c>
      <c r="I59" s="9" t="s">
        <v>55</v>
      </c>
      <c r="J59" s="10"/>
      <c r="K59" s="10"/>
      <c r="L59" s="10"/>
      <c r="M59" s="10"/>
      <c r="N59" s="11">
        <f>'[1]CADD Sheets'!$E$3504</f>
        <v>3</v>
      </c>
    </row>
    <row r="60" spans="2:14" ht="13.9" customHeight="1" x14ac:dyDescent="0.25">
      <c r="B60" s="12" t="s">
        <v>11</v>
      </c>
      <c r="C60" s="13">
        <v>53000200</v>
      </c>
      <c r="D60" s="14" t="s">
        <v>19</v>
      </c>
      <c r="E60" s="31"/>
      <c r="F60" s="7"/>
      <c r="G60" s="14" t="s">
        <v>19</v>
      </c>
      <c r="H60" s="15" t="s">
        <v>19</v>
      </c>
      <c r="I60" s="9" t="s">
        <v>56</v>
      </c>
      <c r="J60" s="10"/>
      <c r="K60" s="10"/>
      <c r="L60" s="10"/>
      <c r="M60" s="10"/>
      <c r="N60" s="11">
        <f>'[1]CADD Sheets'!$E$3504</f>
        <v>3</v>
      </c>
    </row>
    <row r="61" spans="2:14" ht="13.9" customHeight="1" x14ac:dyDescent="0.25">
      <c r="B61" s="12" t="s">
        <v>11</v>
      </c>
      <c r="C61" s="13">
        <v>53000200</v>
      </c>
      <c r="D61" s="14" t="s">
        <v>19</v>
      </c>
      <c r="E61" s="7" t="s">
        <v>19</v>
      </c>
      <c r="F61" s="7"/>
      <c r="G61" s="14"/>
      <c r="H61" s="15" t="s">
        <v>19</v>
      </c>
      <c r="I61" s="9" t="s">
        <v>70</v>
      </c>
      <c r="J61" s="10"/>
      <c r="K61" s="10"/>
      <c r="L61" s="10"/>
      <c r="M61" s="10"/>
      <c r="N61" s="11">
        <f>'[1]CADD Sheets'!$E$3504</f>
        <v>3</v>
      </c>
    </row>
    <row r="62" spans="2:14" ht="13.9" customHeight="1" x14ac:dyDescent="0.25">
      <c r="B62" s="12" t="s">
        <v>11</v>
      </c>
      <c r="C62" s="13">
        <v>53000200</v>
      </c>
      <c r="D62" s="14" t="s">
        <v>19</v>
      </c>
      <c r="E62" s="31"/>
      <c r="F62" s="7"/>
      <c r="G62" s="14" t="s">
        <v>19</v>
      </c>
      <c r="H62" s="15" t="s">
        <v>19</v>
      </c>
      <c r="I62" s="9" t="s">
        <v>54</v>
      </c>
      <c r="J62" s="10"/>
      <c r="K62" s="10"/>
      <c r="L62" s="10"/>
      <c r="M62" s="10"/>
      <c r="N62" s="11">
        <f>'[1]CADD Sheets'!$E$3504</f>
        <v>3</v>
      </c>
    </row>
    <row r="63" spans="2:14" ht="13.9" customHeight="1" x14ac:dyDescent="0.25">
      <c r="B63" s="12" t="s">
        <v>11</v>
      </c>
      <c r="C63" s="13">
        <v>53000600</v>
      </c>
      <c r="D63" s="14">
        <v>3639</v>
      </c>
      <c r="E63" s="31"/>
      <c r="F63" s="7">
        <f t="shared" si="0"/>
        <v>3639</v>
      </c>
      <c r="G63" s="14"/>
      <c r="H63" s="15" t="s">
        <v>6</v>
      </c>
      <c r="I63" s="9" t="s">
        <v>15</v>
      </c>
      <c r="J63" s="10">
        <v>3639</v>
      </c>
      <c r="K63" s="10"/>
      <c r="L63" s="10"/>
      <c r="M63" s="10"/>
      <c r="N63" s="11">
        <f>'[1]CADD Sheets'!$E$3504</f>
        <v>3</v>
      </c>
    </row>
    <row r="64" spans="2:14" ht="13.9" customHeight="1" x14ac:dyDescent="0.25">
      <c r="B64" s="20"/>
      <c r="C64" s="21"/>
      <c r="D64" s="22"/>
      <c r="E64" s="14"/>
      <c r="F64" s="7"/>
      <c r="G64" s="22"/>
      <c r="H64" s="23"/>
      <c r="I64" s="24"/>
      <c r="J64" s="16"/>
      <c r="K64" s="16"/>
      <c r="L64" s="16"/>
      <c r="M64" s="16"/>
      <c r="N64" s="25"/>
    </row>
    <row r="65" spans="2:14" ht="13.9" customHeight="1" x14ac:dyDescent="0.25">
      <c r="B65" s="20">
        <v>607</v>
      </c>
      <c r="C65" s="21">
        <v>98000</v>
      </c>
      <c r="D65" s="22">
        <v>112</v>
      </c>
      <c r="E65" s="14"/>
      <c r="F65" s="7">
        <f t="shared" si="0"/>
        <v>112</v>
      </c>
      <c r="G65" s="22"/>
      <c r="H65" s="23" t="s">
        <v>10</v>
      </c>
      <c r="I65" s="24" t="s">
        <v>41</v>
      </c>
      <c r="J65" s="16">
        <v>112</v>
      </c>
      <c r="K65" s="16"/>
      <c r="L65" s="16"/>
      <c r="M65" s="16"/>
      <c r="N65" s="25">
        <f>'[1]CADD Sheets'!$E$3502</f>
        <v>2</v>
      </c>
    </row>
    <row r="66" spans="2:14" ht="13.9" customHeight="1" x14ac:dyDescent="0.25">
      <c r="B66" s="20">
        <v>607</v>
      </c>
      <c r="C66" s="21">
        <v>98000</v>
      </c>
      <c r="D66" s="22">
        <v>135</v>
      </c>
      <c r="E66" s="22"/>
      <c r="F66" s="22">
        <f>D66</f>
        <v>135</v>
      </c>
      <c r="G66" s="22"/>
      <c r="H66" s="23" t="s">
        <v>10</v>
      </c>
      <c r="I66" s="24" t="s">
        <v>20</v>
      </c>
      <c r="J66" s="16">
        <v>135</v>
      </c>
      <c r="K66" s="16"/>
      <c r="L66" s="16"/>
      <c r="M66" s="16"/>
      <c r="N66" s="25">
        <f>'[1]CADD Sheets'!$E$3502</f>
        <v>2</v>
      </c>
    </row>
    <row r="67" spans="2:14" ht="13.9" customHeight="1" x14ac:dyDescent="0.25">
      <c r="B67" s="12"/>
      <c r="C67" s="13"/>
      <c r="D67" s="15"/>
      <c r="E67" s="15"/>
      <c r="F67" s="15"/>
      <c r="G67" s="15"/>
      <c r="H67" s="15"/>
      <c r="I67" s="9"/>
      <c r="J67" s="15"/>
      <c r="K67" s="15"/>
      <c r="L67" s="15"/>
      <c r="M67" s="15"/>
      <c r="N67" s="11"/>
    </row>
    <row r="68" spans="2:14" ht="13.9" customHeight="1" thickBot="1" x14ac:dyDescent="0.3">
      <c r="B68" s="26">
        <v>894</v>
      </c>
      <c r="C68" s="27">
        <v>10000</v>
      </c>
      <c r="D68" s="28">
        <f>J68</f>
        <v>43</v>
      </c>
      <c r="E68" s="28"/>
      <c r="F68" s="28">
        <f>D68</f>
        <v>43</v>
      </c>
      <c r="G68" s="28"/>
      <c r="H68" s="28" t="s">
        <v>24</v>
      </c>
      <c r="I68" s="29" t="s">
        <v>62</v>
      </c>
      <c r="J68" s="28">
        <v>43</v>
      </c>
      <c r="K68" s="28"/>
      <c r="L68" s="28"/>
      <c r="M68" s="28"/>
      <c r="N68" s="30"/>
    </row>
    <row r="69" spans="2:14" ht="15" customHeight="1" thickTop="1" x14ac:dyDescent="0.25"/>
  </sheetData>
  <sortState xmlns:xlrd2="http://schemas.microsoft.com/office/spreadsheetml/2017/richdata2" ref="B104:H110">
    <sortCondition ref="B104"/>
  </sortState>
  <mergeCells count="11">
    <mergeCell ref="N2:N3"/>
    <mergeCell ref="B2:B3"/>
    <mergeCell ref="C2:C3"/>
    <mergeCell ref="D2:D3"/>
    <mergeCell ref="H2:H3"/>
    <mergeCell ref="I2:I3"/>
    <mergeCell ref="M2:M3"/>
    <mergeCell ref="L2:L3"/>
    <mergeCell ref="K2:K3"/>
    <mergeCell ref="J2:J3"/>
    <mergeCell ref="E2:G2"/>
  </mergeCells>
  <pageMargins left="0.7" right="0.7" top="0.75" bottom="0.75" header="0.3" footer="0.3"/>
  <pageSetup scale="6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AutoTable</vt:lpstr>
    </vt:vector>
  </TitlesOfParts>
  <Company>GPD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mjurcak</dc:creator>
  <cp:lastModifiedBy>Jurcak, Michael</cp:lastModifiedBy>
  <cp:lastPrinted>2019-08-21T12:35:53Z</cp:lastPrinted>
  <dcterms:created xsi:type="dcterms:W3CDTF">2016-05-31T17:35:26Z</dcterms:created>
  <dcterms:modified xsi:type="dcterms:W3CDTF">2023-04-20T16:53:12Z</dcterms:modified>
</cp:coreProperties>
</file>